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D:\Users\marta.antunes\Downloads\"/>
    </mc:Choice>
  </mc:AlternateContent>
  <xr:revisionPtr revIDLastSave="0" documentId="13_ncr:1_{37EC309F-BC2C-4D95-8753-79E7E540DB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ilha1" sheetId="1" r:id="rId1"/>
    <sheet name="Planilha3" sheetId="2" r:id="rId2"/>
    <sheet name="Planilha2" sheetId="3" r:id="rId3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3" i="1" l="1"/>
  <c r="F43" i="1"/>
  <c r="I43" i="1"/>
  <c r="H43" i="1"/>
  <c r="D43" i="1"/>
  <c r="K42" i="1"/>
  <c r="F42" i="1"/>
  <c r="I42" i="1"/>
  <c r="H42" i="1"/>
  <c r="D42" i="1"/>
  <c r="K41" i="1"/>
  <c r="F41" i="1"/>
  <c r="I41" i="1"/>
  <c r="H41" i="1"/>
  <c r="D41" i="1"/>
  <c r="K40" i="1"/>
  <c r="F40" i="1"/>
  <c r="I40" i="1"/>
  <c r="H40" i="1"/>
  <c r="D40" i="1"/>
  <c r="K39" i="1"/>
  <c r="F39" i="1"/>
  <c r="I39" i="1"/>
  <c r="H39" i="1"/>
  <c r="D39" i="1"/>
  <c r="K38" i="1"/>
  <c r="F38" i="1"/>
  <c r="I38" i="1"/>
  <c r="H38" i="1"/>
  <c r="D38" i="1"/>
  <c r="K37" i="1"/>
  <c r="F37" i="1"/>
  <c r="I37" i="1"/>
  <c r="H37" i="1"/>
  <c r="D37" i="1"/>
  <c r="K36" i="1"/>
  <c r="F36" i="1"/>
  <c r="I36" i="1"/>
  <c r="H36" i="1"/>
  <c r="D36" i="1"/>
  <c r="K35" i="1"/>
  <c r="F35" i="1"/>
  <c r="I35" i="1"/>
  <c r="H35" i="1"/>
  <c r="D35" i="1"/>
  <c r="K34" i="1"/>
  <c r="F34" i="1"/>
  <c r="I34" i="1"/>
  <c r="H34" i="1"/>
  <c r="D34" i="1"/>
  <c r="K33" i="1"/>
  <c r="F33" i="1"/>
  <c r="I33" i="1"/>
  <c r="H33" i="1"/>
  <c r="D33" i="1"/>
  <c r="K32" i="1"/>
  <c r="F32" i="1"/>
  <c r="I32" i="1"/>
  <c r="H32" i="1"/>
  <c r="D32" i="1"/>
  <c r="K31" i="1"/>
  <c r="F31" i="1"/>
  <c r="I31" i="1"/>
  <c r="H31" i="1"/>
  <c r="D31" i="1"/>
  <c r="K30" i="1"/>
  <c r="F30" i="1"/>
  <c r="I30" i="1"/>
  <c r="H30" i="1"/>
  <c r="D30" i="1"/>
  <c r="K29" i="1"/>
  <c r="F29" i="1"/>
  <c r="I29" i="1"/>
  <c r="H29" i="1"/>
  <c r="D29" i="1"/>
  <c r="K28" i="1"/>
  <c r="F28" i="1"/>
  <c r="I28" i="1"/>
  <c r="H28" i="1"/>
  <c r="D28" i="1"/>
  <c r="K27" i="1"/>
  <c r="F27" i="1"/>
  <c r="I27" i="1"/>
  <c r="H27" i="1"/>
  <c r="D27" i="1"/>
  <c r="K26" i="1"/>
  <c r="F26" i="1"/>
  <c r="I26" i="1"/>
  <c r="H26" i="1"/>
  <c r="D26" i="1"/>
  <c r="K25" i="1"/>
  <c r="F25" i="1"/>
  <c r="I25" i="1"/>
  <c r="H25" i="1"/>
  <c r="D25" i="1"/>
  <c r="K24" i="1"/>
  <c r="F24" i="1"/>
  <c r="I24" i="1"/>
  <c r="H24" i="1"/>
  <c r="D24" i="1"/>
  <c r="K23" i="1"/>
  <c r="F23" i="1"/>
  <c r="I23" i="1"/>
  <c r="H23" i="1"/>
  <c r="D23" i="1"/>
  <c r="K22" i="1"/>
  <c r="F22" i="1"/>
  <c r="I22" i="1"/>
  <c r="H22" i="1"/>
  <c r="D22" i="1"/>
  <c r="K21" i="1"/>
  <c r="F21" i="1"/>
  <c r="I21" i="1"/>
  <c r="H21" i="1"/>
  <c r="D21" i="1"/>
  <c r="K20" i="1"/>
  <c r="F20" i="1"/>
  <c r="I20" i="1"/>
  <c r="H20" i="1"/>
  <c r="D20" i="1"/>
  <c r="K19" i="1"/>
  <c r="F19" i="1"/>
  <c r="I19" i="1"/>
  <c r="H19" i="1"/>
  <c r="D19" i="1"/>
  <c r="K18" i="1"/>
  <c r="F18" i="1"/>
  <c r="I18" i="1"/>
  <c r="H18" i="1"/>
  <c r="D18" i="1"/>
  <c r="K17" i="1"/>
  <c r="F17" i="1"/>
  <c r="I17" i="1"/>
  <c r="H17" i="1"/>
  <c r="D17" i="1"/>
  <c r="I16" i="1"/>
  <c r="H16" i="1"/>
  <c r="D16" i="1"/>
  <c r="K15" i="1"/>
  <c r="F15" i="1"/>
  <c r="I15" i="1"/>
  <c r="H15" i="1"/>
  <c r="D15" i="1"/>
  <c r="I14" i="1"/>
  <c r="H14" i="1"/>
  <c r="D14" i="1"/>
  <c r="K13" i="1"/>
  <c r="F13" i="1"/>
  <c r="I13" i="1"/>
  <c r="H13" i="1"/>
  <c r="D13" i="1"/>
  <c r="K12" i="1"/>
  <c r="F12" i="1"/>
  <c r="I12" i="1"/>
  <c r="H12" i="1"/>
  <c r="D12" i="1"/>
  <c r="K11" i="1"/>
  <c r="F11" i="1"/>
  <c r="I11" i="1"/>
  <c r="H11" i="1"/>
  <c r="D11" i="1"/>
</calcChain>
</file>

<file path=xl/sharedStrings.xml><?xml version="1.0" encoding="utf-8"?>
<sst xmlns="http://schemas.openxmlformats.org/spreadsheetml/2006/main" count="190" uniqueCount="91">
  <si>
    <t>Censo Demográfico 2022</t>
  </si>
  <si>
    <t>Quilombolas - primeiros resultados</t>
  </si>
  <si>
    <t>Nível Territorial</t>
  </si>
  <si>
    <t>Pessoas quilombolas</t>
  </si>
  <si>
    <t>2022</t>
  </si>
  <si>
    <t>Total</t>
  </si>
  <si>
    <t>Localização do domicílio</t>
  </si>
  <si>
    <t>Territórios Quilombolas oficialmente delimitados</t>
  </si>
  <si>
    <t>Territórios Quilombolas titulados</t>
  </si>
  <si>
    <t>Dentro</t>
  </si>
  <si>
    <t>Fora</t>
  </si>
  <si>
    <t>Percentual no total de quilombolas no recorte</t>
  </si>
  <si>
    <t>Percentual no total de pessoas quilombolas em territórios quilombolas no recorte</t>
  </si>
  <si>
    <t>Percentual no total de pessoas quilombolas no recorte</t>
  </si>
  <si>
    <t>Fora de territórios quilombolas titulados</t>
  </si>
  <si>
    <t>Brasil</t>
  </si>
  <si>
    <t>Norte</t>
  </si>
  <si>
    <t>Rondônia</t>
  </si>
  <si>
    <t>Acre</t>
  </si>
  <si>
    <t>-</t>
  </si>
  <si>
    <t xml:space="preserve">- 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</si>
  <si>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</si>
  <si>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</si>
  <si>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</si>
  <si>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</si>
  <si>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</si>
  <si>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</si>
  <si>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</si>
  <si>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</si>
  <si>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</si>
  <si>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</si>
  <si>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</si>
  <si>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</si>
  <si>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</si>
  <si>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</si>
  <si>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</si>
  <si>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</si>
  <si>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</si>
  <si>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</si>
  <si>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</si>
  <si>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</si>
  <si>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</si>
  <si>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</si>
  <si>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</si>
  <si>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</si>
  <si>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</si>
  <si>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</si>
  <si>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>Mato Grosso</t>
  </si>
  <si>
    <t>Goiás</t>
  </si>
  <si>
    <t>Distrito Federal</t>
  </si>
  <si>
    <t>Fonte: IBGE, Censo Demográfico 2022</t>
  </si>
  <si>
    <t>CD_UF</t>
  </si>
  <si>
    <t>SIGLA_UF</t>
  </si>
  <si>
    <t>NOME_UF</t>
  </si>
  <si>
    <t>GR</t>
  </si>
  <si>
    <t>RO</t>
  </si>
  <si>
    <t>AC</t>
  </si>
  <si>
    <t>AM</t>
  </si>
  <si>
    <t>RR</t>
  </si>
  <si>
    <t>PA</t>
  </si>
  <si>
    <t>AP</t>
  </si>
  <si>
    <t>TO</t>
  </si>
  <si>
    <t>MA</t>
  </si>
  <si>
    <t>PI</t>
  </si>
  <si>
    <t>CE</t>
  </si>
  <si>
    <t>RN</t>
  </si>
  <si>
    <t>PB</t>
  </si>
  <si>
    <t>PE</t>
  </si>
  <si>
    <t>AL</t>
  </si>
  <si>
    <t>SE</t>
  </si>
  <si>
    <t>BA</t>
  </si>
  <si>
    <t>MG</t>
  </si>
  <si>
    <t>ES</t>
  </si>
  <si>
    <t>RJ</t>
  </si>
  <si>
    <t>SP</t>
  </si>
  <si>
    <t>PR</t>
  </si>
  <si>
    <t>SC</t>
  </si>
  <si>
    <t>RS</t>
  </si>
  <si>
    <t>MS</t>
  </si>
  <si>
    <t>MT</t>
  </si>
  <si>
    <t>GO</t>
  </si>
  <si>
    <t>DF</t>
  </si>
  <si>
    <t>Tabela 9578 - População residente, total e quilombola, por localização do domicílio - Primeiros Resultados do Universo</t>
  </si>
  <si>
    <t>Variável - População residente (Pessoas)</t>
  </si>
  <si>
    <t>Nível</t>
  </si>
  <si>
    <t>Brasil, Amazônia Legal, Grande Região, Unidade da Federação e Município</t>
  </si>
  <si>
    <t>Ano x Localização do domicílio</t>
  </si>
  <si>
    <t>Em territórios quilombolas</t>
  </si>
  <si>
    <t>Fora de territórios quilombolas</t>
  </si>
  <si>
    <t>BR</t>
  </si>
  <si>
    <t>Tabela 4 - Pessoas quilombolas por localização do domicílio em Territórios Quilombolas oficialmente delimitados e por Territórios Quilombolas titulados, segundo Unidades da Federação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</si>
</sst>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>
    <font>
      <sz val="11"/>
      <name val="Calibri"/>
      <scheme val="minor"/>
    </font>
    <font>
      <b/>
      <sz val="11"/>
      <name val="Calibri"/>
    </font>
    <font>
      <sz val="11"/>
      <name val="Calibri"/>
    </font>
    <font>
      <sz val="11"/>
      <name val="Calibri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4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3" fontId="1" fillId="0" borderId="8" xfId="0" applyNumberFormat="1" applyFont="1" applyBorder="1" applyAlignment="1">
      <alignment vertical="center"/>
    </xf>
    <xf numFmtId="0" fontId="1" fillId="0" borderId="8" xfId="0" applyFont="1" applyBorder="1" applyAlignment="1">
      <alignment horizontal="left"/>
    </xf>
    <xf numFmtId="3" fontId="1" fillId="0" borderId="8" xfId="0" applyNumberFormat="1" applyFont="1" applyBorder="1"/>
    <xf numFmtId="0" fontId="4" fillId="0" borderId="5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/>
    <xf numFmtId="3" fontId="1" fillId="0" borderId="2" xfId="0" applyNumberFormat="1" applyFont="1" applyBorder="1" applyAlignment="1">
      <alignment vertical="center"/>
    </xf>
    <xf numFmtId="3" fontId="1" fillId="0" borderId="1" xfId="0" applyNumberFormat="1" applyFont="1" applyBorder="1"/>
    <xf numFmtId="0" fontId="5" fillId="0" borderId="8" xfId="0" applyFont="1" applyBorder="1"/>
    <xf numFmtId="0" fontId="5" fillId="0" borderId="11" xfId="1" applyNumberFormat="1" applyFont="1" applyBorder="1" applyAlignment="1">
      <alignment horizontal="right"/>
    </xf>
    <xf numFmtId="3" fontId="5" fillId="0" borderId="12" xfId="0" quotePrefix="1" applyNumberFormat="1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3" fontId="2" fillId="0" borderId="1" xfId="0" applyNumberFormat="1" applyFont="1" applyBorder="1"/>
    <xf numFmtId="3" fontId="2" fillId="0" borderId="11" xfId="0" applyNumberFormat="1" applyFont="1" applyBorder="1"/>
    <xf numFmtId="3" fontId="2" fillId="0" borderId="8" xfId="0" applyNumberFormat="1" applyFont="1" applyBorder="1"/>
    <xf numFmtId="3" fontId="2" fillId="0" borderId="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3" fontId="2" fillId="0" borderId="3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8" xfId="0" applyFont="1" applyBorder="1"/>
    <xf numFmtId="0" fontId="6" fillId="0" borderId="0" xfId="0" applyFont="1" applyAlignment="1">
      <alignment horizontal="center" wrapText="1"/>
    </xf>
    <xf numFmtId="0" fontId="0" fillId="0" borderId="8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3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/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/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2" fillId="0" borderId="0" xfId="0" applyFont="1"/>
    <xf numFmtId="0" fontId="0" fillId="0" borderId="0" xfId="0"/>
    <xf numFmtId="10" fontId="1" fillId="0" borderId="8" xfId="0" applyNumberFormat="1" applyFont="1" applyBorder="1" applyAlignment="1">
      <alignment vertical="center"/>
    </xf>
    <xf numFmtId="10" fontId="1" fillId="0" borderId="8" xfId="0" applyNumberFormat="1" applyFont="1" applyBorder="1"/>
    <xf numFmtId="10" fontId="2" fillId="0" borderId="8" xfId="0" applyNumberFormat="1" applyFont="1" applyBorder="1"/>
    <xf numFmtId="10" fontId="2" fillId="0" borderId="8" xfId="0" applyNumberFormat="1" applyFont="1" applyBorder="1" applyAlignment="1">
      <alignment horizontal="right"/>
    </xf>
    <xf numFmtId="10" fontId="2" fillId="0" borderId="7" xfId="0" applyNumberFormat="1" applyFont="1" applyBorder="1" applyAlignment="1">
      <alignment horizontal="right"/>
    </xf>
    <xf numFmtId="10" fontId="1" fillId="0" borderId="2" xfId="0" applyNumberFormat="1" applyFont="1" applyBorder="1" applyAlignment="1">
      <alignment vertical="center"/>
    </xf>
    <xf numFmtId="10" fontId="1" fillId="0" borderId="1" xfId="0" applyNumberFormat="1" applyFont="1" applyBorder="1"/>
    <xf numFmtId="10" fontId="2" fillId="0" borderId="1" xfId="0" applyNumberFormat="1" applyFont="1" applyBorder="1"/>
    <xf numFmtId="10" fontId="2" fillId="0" borderId="1" xfId="0" applyNumberFormat="1" applyFont="1" applyBorder="1" applyAlignment="1">
      <alignment horizontal="right"/>
    </xf>
    <xf numFmtId="10" fontId="2" fillId="0" borderId="3" xfId="0" applyNumberFormat="1" applyFont="1" applyBorder="1" applyAlignment="1">
      <alignment horizontal="righ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6"/>
  <sheetViews>
    <sheetView tabSelected="1" topLeftCell="A5" workbookViewId="0">
      <selection activeCell="L10" sqref="L10"/>
    </sheetView>
  </sheetViews>
  <sheetFormatPr defaultColWidth="14.42578125" defaultRowHeight="15" customHeight="1"/>
  <cols>
    <col min="1" max="1" width="20.140625" customWidth="1"/>
    <col min="2" max="2" width="11" customWidth="1"/>
    <col min="3" max="7" width="12.140625" customWidth="1"/>
    <col min="8" max="8" width="13.7109375" customWidth="1"/>
    <col min="9" max="11" width="12.140625" customWidth="1"/>
  </cols>
  <sheetData>
    <row r="1" spans="1:11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32.25" customHeight="1">
      <c r="A3" s="28" t="s">
        <v>90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5" customHeight="1">
      <c r="A5" s="30" t="s">
        <v>2</v>
      </c>
      <c r="B5" s="34" t="s">
        <v>3</v>
      </c>
      <c r="C5" s="35"/>
      <c r="D5" s="35"/>
      <c r="E5" s="35"/>
      <c r="F5" s="35"/>
      <c r="G5" s="35"/>
      <c r="H5" s="35"/>
      <c r="I5" s="35"/>
      <c r="J5" s="35"/>
      <c r="K5" s="35"/>
    </row>
    <row r="6" spans="1:11">
      <c r="A6" s="31"/>
      <c r="B6" s="36" t="s">
        <v>4</v>
      </c>
      <c r="C6" s="37"/>
      <c r="D6" s="37"/>
      <c r="E6" s="37"/>
      <c r="F6" s="37"/>
      <c r="G6" s="37"/>
      <c r="H6" s="37"/>
      <c r="I6" s="37"/>
      <c r="J6" s="37"/>
      <c r="K6" s="37"/>
    </row>
    <row r="7" spans="1:11" ht="15" customHeight="1">
      <c r="A7" s="31"/>
      <c r="B7" s="30" t="s">
        <v>5</v>
      </c>
      <c r="C7" s="36" t="s">
        <v>6</v>
      </c>
      <c r="D7" s="37"/>
      <c r="E7" s="37"/>
      <c r="F7" s="37"/>
      <c r="G7" s="37"/>
      <c r="H7" s="37"/>
      <c r="I7" s="37"/>
      <c r="J7" s="37"/>
      <c r="K7" s="37"/>
    </row>
    <row r="8" spans="1:11" ht="15" customHeight="1">
      <c r="A8" s="31"/>
      <c r="B8" s="33"/>
      <c r="C8" s="40" t="s">
        <v>7</v>
      </c>
      <c r="D8" s="34"/>
      <c r="E8" s="34"/>
      <c r="F8" s="34"/>
      <c r="G8" s="41" t="s">
        <v>8</v>
      </c>
      <c r="H8" s="41"/>
      <c r="I8" s="41"/>
      <c r="J8" s="41"/>
      <c r="K8" s="41"/>
    </row>
    <row r="9" spans="1:11" ht="43.5" customHeight="1">
      <c r="A9" s="31"/>
      <c r="B9" s="33"/>
      <c r="C9" s="38" t="s">
        <v>9</v>
      </c>
      <c r="D9" s="39"/>
      <c r="E9" s="38" t="s">
        <v>10</v>
      </c>
      <c r="F9" s="39"/>
      <c r="G9" s="38" t="s">
        <v>9</v>
      </c>
      <c r="H9" s="38"/>
      <c r="I9" s="38"/>
      <c r="J9" s="38" t="s">
        <v>10</v>
      </c>
      <c r="K9" s="40"/>
    </row>
    <row r="10" spans="1:11" ht="112.5" customHeight="1">
      <c r="A10" s="32"/>
      <c r="B10" s="32"/>
      <c r="C10" s="1" t="s">
        <v>5</v>
      </c>
      <c r="D10" s="2" t="s">
        <v>11</v>
      </c>
      <c r="E10" s="8" t="s">
        <v>5</v>
      </c>
      <c r="F10" s="2" t="s">
        <v>11</v>
      </c>
      <c r="G10" s="8" t="s">
        <v>5</v>
      </c>
      <c r="H10" s="8" t="s">
        <v>12</v>
      </c>
      <c r="I10" s="2" t="s">
        <v>13</v>
      </c>
      <c r="J10" s="2" t="s">
        <v>14</v>
      </c>
      <c r="K10" s="3" t="s">
        <v>13</v>
      </c>
    </row>
    <row r="11" spans="1:11">
      <c r="A11" s="4" t="s">
        <v>15</v>
      </c>
      <c r="B11" s="11">
        <v>1327802</v>
      </c>
      <c r="C11" s="9">
        <v>167202</v>
      </c>
      <c r="D11" s="44">
        <f t="shared" ref="D11:D43" si="0">IFERROR(C11/B11,"-")</f>
        <v>0.12592389527956729</v>
      </c>
      <c r="E11" s="5">
        <v>1160600</v>
      </c>
      <c r="F11" s="49">
        <f>E11/B11</f>
        <v>0.87407610472043273</v>
      </c>
      <c r="G11" s="9">
        <v>57442</v>
      </c>
      <c r="H11" s="44">
        <f t="shared" ref="H11:H43" si="1">IFERROR(G11/C11,"-")</f>
        <v>0.34354852214686427</v>
      </c>
      <c r="I11" s="44">
        <f t="shared" ref="I11:I43" si="2">IFERROR(G11/B11,"-")</f>
        <v>4.3260968126271837E-2</v>
      </c>
      <c r="J11" s="5">
        <v>1270360</v>
      </c>
      <c r="K11" s="44">
        <f>J11/B11</f>
        <v>0.95673903187372811</v>
      </c>
    </row>
    <row r="12" spans="1:11">
      <c r="A12" s="6" t="s">
        <v>16</v>
      </c>
      <c r="B12" s="12">
        <v>166069</v>
      </c>
      <c r="C12" s="10">
        <v>52012</v>
      </c>
      <c r="D12" s="45">
        <f t="shared" si="0"/>
        <v>0.31319511769204367</v>
      </c>
      <c r="E12" s="7">
        <v>114057</v>
      </c>
      <c r="F12" s="50">
        <f>E12/B12</f>
        <v>0.68680488230795633</v>
      </c>
      <c r="G12" s="10">
        <v>39786</v>
      </c>
      <c r="H12" s="45">
        <f t="shared" si="1"/>
        <v>0.76493886026301627</v>
      </c>
      <c r="I12" s="45">
        <f t="shared" si="2"/>
        <v>0.23957511636729312</v>
      </c>
      <c r="J12" s="7">
        <v>166069</v>
      </c>
      <c r="K12" s="45">
        <f>J12/B12</f>
        <v>1</v>
      </c>
    </row>
    <row r="13" spans="1:11">
      <c r="A13" s="16" t="s">
        <v>17</v>
      </c>
      <c r="B13" s="17">
        <v>2926</v>
      </c>
      <c r="C13" s="18">
        <v>221</v>
      </c>
      <c r="D13" s="46">
        <f t="shared" si="0"/>
        <v>7.5529733424470266E-2</v>
      </c>
      <c r="E13" s="19">
        <v>2705</v>
      </c>
      <c r="F13" s="51">
        <f>E13/B13</f>
        <v>0.92447026657552978</v>
      </c>
      <c r="G13" s="18">
        <v>92</v>
      </c>
      <c r="H13" s="46">
        <f t="shared" si="1"/>
        <v>0.41628959276018102</v>
      </c>
      <c r="I13" s="46">
        <f t="shared" si="2"/>
        <v>3.1442241968557758E-2</v>
      </c>
      <c r="J13" s="19">
        <v>2834</v>
      </c>
      <c r="K13" s="46">
        <f>J13/B13</f>
        <v>0.96855775803144228</v>
      </c>
    </row>
    <row r="14" spans="1:11">
      <c r="A14" s="16" t="s">
        <v>18</v>
      </c>
      <c r="B14" s="20" t="s">
        <v>19</v>
      </c>
      <c r="C14" s="21" t="s">
        <v>20</v>
      </c>
      <c r="D14" s="47" t="str">
        <f t="shared" si="0"/>
        <v>-</v>
      </c>
      <c r="E14" s="22" t="s">
        <v>19</v>
      </c>
      <c r="F14" s="52" t="s">
        <v>19</v>
      </c>
      <c r="G14" s="21" t="s">
        <v>20</v>
      </c>
      <c r="H14" s="47" t="str">
        <f t="shared" si="1"/>
        <v>-</v>
      </c>
      <c r="I14" s="47" t="str">
        <f t="shared" si="2"/>
        <v>-</v>
      </c>
      <c r="J14" s="22" t="s">
        <v>19</v>
      </c>
      <c r="K14" s="47" t="s">
        <v>19</v>
      </c>
    </row>
    <row r="15" spans="1:11">
      <c r="A15" s="16" t="s">
        <v>21</v>
      </c>
      <c r="B15" s="20">
        <v>2705</v>
      </c>
      <c r="C15" s="21">
        <v>1229</v>
      </c>
      <c r="D15" s="47">
        <f t="shared" si="0"/>
        <v>0.45434380776340111</v>
      </c>
      <c r="E15" s="22">
        <v>1476</v>
      </c>
      <c r="F15" s="52">
        <f>E15/B15</f>
        <v>0.54565619223659889</v>
      </c>
      <c r="G15" s="21" t="s">
        <v>19</v>
      </c>
      <c r="H15" s="47" t="str">
        <f t="shared" si="1"/>
        <v>-</v>
      </c>
      <c r="I15" s="47" t="str">
        <f t="shared" si="2"/>
        <v>-</v>
      </c>
      <c r="J15" s="22">
        <v>2705</v>
      </c>
      <c r="K15" s="47">
        <f>J15/B15</f>
        <v>1</v>
      </c>
    </row>
    <row r="16" spans="1:11">
      <c r="A16" s="16" t="s">
        <v>22</v>
      </c>
      <c r="B16" s="20" t="s">
        <v>19</v>
      </c>
      <c r="C16" s="21" t="s">
        <v>20</v>
      </c>
      <c r="D16" s="47" t="str">
        <f t="shared" si="0"/>
        <v>-</v>
      </c>
      <c r="E16" s="22" t="s">
        <v>19</v>
      </c>
      <c r="F16" s="52" t="s">
        <v>19</v>
      </c>
      <c r="G16" s="21" t="s">
        <v>20</v>
      </c>
      <c r="H16" s="47" t="str">
        <f t="shared" si="1"/>
        <v>-</v>
      </c>
      <c r="I16" s="47" t="str">
        <f t="shared" si="2"/>
        <v>-</v>
      </c>
      <c r="J16" s="22" t="s">
        <v>19</v>
      </c>
      <c r="K16" s="47" t="s">
        <v>19</v>
      </c>
    </row>
    <row r="17" spans="1:11">
      <c r="A17" s="16" t="s">
        <v>23</v>
      </c>
      <c r="B17" s="20">
        <v>135033</v>
      </c>
      <c r="C17" s="21">
        <v>44533</v>
      </c>
      <c r="D17" s="47">
        <f t="shared" si="0"/>
        <v>0.32979345789547743</v>
      </c>
      <c r="E17" s="22">
        <v>90500</v>
      </c>
      <c r="F17" s="52">
        <f t="shared" ref="F17:F43" si="3">E17/B17</f>
        <v>0.67020654210452257</v>
      </c>
      <c r="G17" s="21">
        <v>37929</v>
      </c>
      <c r="H17" s="47">
        <f t="shared" si="1"/>
        <v>0.8517054768374015</v>
      </c>
      <c r="I17" s="47">
        <f t="shared" si="2"/>
        <v>0.28088689431472308</v>
      </c>
      <c r="J17" s="22">
        <v>97104</v>
      </c>
      <c r="K17" s="47">
        <f t="shared" ref="K17:K43" si="4">J17/B17</f>
        <v>0.71911310568527698</v>
      </c>
    </row>
    <row r="18" spans="1:11">
      <c r="A18" s="16" t="s">
        <v>24</v>
      </c>
      <c r="B18" s="20">
        <v>12524</v>
      </c>
      <c r="C18" s="21">
        <v>4701</v>
      </c>
      <c r="D18" s="47">
        <f t="shared" si="0"/>
        <v>0.37535931012456086</v>
      </c>
      <c r="E18" s="22">
        <v>7823</v>
      </c>
      <c r="F18" s="52">
        <f t="shared" si="3"/>
        <v>0.62464068987543919</v>
      </c>
      <c r="G18" s="21">
        <v>1765</v>
      </c>
      <c r="H18" s="47">
        <f t="shared" si="1"/>
        <v>0.37545203148266326</v>
      </c>
      <c r="I18" s="47">
        <f t="shared" si="2"/>
        <v>0.14092941552219737</v>
      </c>
      <c r="J18" s="22">
        <v>10759</v>
      </c>
      <c r="K18" s="47">
        <f t="shared" si="4"/>
        <v>0.8590705844778026</v>
      </c>
    </row>
    <row r="19" spans="1:11">
      <c r="A19" s="16" t="s">
        <v>25</v>
      </c>
      <c r="B19" s="20">
        <v>12881</v>
      </c>
      <c r="C19" s="21">
        <v>1328</v>
      </c>
      <c r="D19" s="47">
        <f t="shared" si="0"/>
        <v>0.1030975855911808</v>
      </c>
      <c r="E19" s="22">
        <v>11553</v>
      </c>
      <c r="F19" s="52">
        <f t="shared" si="3"/>
        <v>0.89690241440881924</v>
      </c>
      <c r="G19" s="21" t="s">
        <v>19</v>
      </c>
      <c r="H19" s="47" t="str">
        <f t="shared" si="1"/>
        <v>-</v>
      </c>
      <c r="I19" s="47" t="str">
        <f t="shared" si="2"/>
        <v>-</v>
      </c>
      <c r="J19" s="22">
        <v>12881</v>
      </c>
      <c r="K19" s="47">
        <f t="shared" si="4"/>
        <v>1</v>
      </c>
    </row>
    <row r="20" spans="1:11">
      <c r="A20" s="6" t="s">
        <v>26</v>
      </c>
      <c r="B20" s="12">
        <v>905415</v>
      </c>
      <c r="C20" s="10">
        <v>89350</v>
      </c>
      <c r="D20" s="45">
        <f t="shared" si="0"/>
        <v>9.8684028870738835E-2</v>
      </c>
      <c r="E20" s="7">
        <v>816065</v>
      </c>
      <c r="F20" s="50">
        <f t="shared" si="3"/>
        <v>0.90131597112926121</v>
      </c>
      <c r="G20" s="10">
        <v>12044</v>
      </c>
      <c r="H20" s="45">
        <f t="shared" si="1"/>
        <v>0.13479574706211528</v>
      </c>
      <c r="I20" s="45">
        <f t="shared" si="2"/>
        <v>1.3302187394730594E-2</v>
      </c>
      <c r="J20" s="7">
        <v>905415</v>
      </c>
      <c r="K20" s="45">
        <f t="shared" si="4"/>
        <v>1</v>
      </c>
    </row>
    <row r="21" spans="1:11">
      <c r="A21" s="16" t="s">
        <v>27</v>
      </c>
      <c r="B21" s="20">
        <v>269074</v>
      </c>
      <c r="C21" s="21">
        <v>29044</v>
      </c>
      <c r="D21" s="47">
        <f t="shared" si="0"/>
        <v>0.10794056653559987</v>
      </c>
      <c r="E21" s="22">
        <v>240030</v>
      </c>
      <c r="F21" s="52">
        <f t="shared" si="3"/>
        <v>0.89205943346440009</v>
      </c>
      <c r="G21" s="21">
        <v>9045</v>
      </c>
      <c r="H21" s="47">
        <f t="shared" si="1"/>
        <v>0.31142404627461784</v>
      </c>
      <c r="I21" s="47">
        <f t="shared" si="2"/>
        <v>3.3615287987691117E-2</v>
      </c>
      <c r="J21" s="22">
        <v>260029</v>
      </c>
      <c r="K21" s="47">
        <f t="shared" si="4"/>
        <v>0.96638471201230891</v>
      </c>
    </row>
    <row r="22" spans="1:11">
      <c r="A22" s="16" t="s">
        <v>28</v>
      </c>
      <c r="B22" s="20">
        <v>31686</v>
      </c>
      <c r="C22" s="21">
        <v>8411</v>
      </c>
      <c r="D22" s="47">
        <f t="shared" si="0"/>
        <v>0.26544846304361547</v>
      </c>
      <c r="E22" s="22">
        <v>23275</v>
      </c>
      <c r="F22" s="52">
        <f t="shared" si="3"/>
        <v>0.73455153695638453</v>
      </c>
      <c r="G22" s="21">
        <v>1785</v>
      </c>
      <c r="H22" s="47">
        <f t="shared" si="1"/>
        <v>0.21222209012008084</v>
      </c>
      <c r="I22" s="47">
        <f t="shared" si="2"/>
        <v>5.6334027646279115E-2</v>
      </c>
      <c r="J22" s="22">
        <v>29901</v>
      </c>
      <c r="K22" s="47">
        <f t="shared" si="4"/>
        <v>0.94366597235372085</v>
      </c>
    </row>
    <row r="23" spans="1:11">
      <c r="A23" s="16" t="s">
        <v>29</v>
      </c>
      <c r="B23" s="20">
        <v>23955</v>
      </c>
      <c r="C23" s="21">
        <v>4595</v>
      </c>
      <c r="D23" s="47">
        <f t="shared" si="0"/>
        <v>0.1918179920684617</v>
      </c>
      <c r="E23" s="22">
        <v>19360</v>
      </c>
      <c r="F23" s="52">
        <f t="shared" si="3"/>
        <v>0.80818200793153827</v>
      </c>
      <c r="G23" s="21" t="s">
        <v>19</v>
      </c>
      <c r="H23" s="47" t="str">
        <f t="shared" si="1"/>
        <v>-</v>
      </c>
      <c r="I23" s="47" t="str">
        <f t="shared" si="2"/>
        <v>-</v>
      </c>
      <c r="J23" s="22">
        <v>23955</v>
      </c>
      <c r="K23" s="47">
        <f t="shared" si="4"/>
        <v>1</v>
      </c>
    </row>
    <row r="24" spans="1:11">
      <c r="A24" s="16" t="s">
        <v>30</v>
      </c>
      <c r="B24" s="20">
        <v>22384</v>
      </c>
      <c r="C24" s="21">
        <v>3445</v>
      </c>
      <c r="D24" s="47">
        <f t="shared" si="0"/>
        <v>0.15390457469621158</v>
      </c>
      <c r="E24" s="22">
        <v>18939</v>
      </c>
      <c r="F24" s="52">
        <f t="shared" si="3"/>
        <v>0.84609542530378845</v>
      </c>
      <c r="G24" s="21">
        <v>44</v>
      </c>
      <c r="H24" s="47">
        <f t="shared" si="1"/>
        <v>1.2772133526850507E-2</v>
      </c>
      <c r="I24" s="47">
        <f t="shared" si="2"/>
        <v>1.9656897784131521E-3</v>
      </c>
      <c r="J24" s="22">
        <v>22340</v>
      </c>
      <c r="K24" s="47">
        <f t="shared" si="4"/>
        <v>0.99803431022158684</v>
      </c>
    </row>
    <row r="25" spans="1:11">
      <c r="A25" s="16" t="s">
        <v>31</v>
      </c>
      <c r="B25" s="20">
        <v>16584</v>
      </c>
      <c r="C25" s="21">
        <v>2918</v>
      </c>
      <c r="D25" s="47">
        <f t="shared" si="0"/>
        <v>0.17595272551857211</v>
      </c>
      <c r="E25" s="22">
        <v>13666</v>
      </c>
      <c r="F25" s="52">
        <f t="shared" si="3"/>
        <v>0.82404727448142789</v>
      </c>
      <c r="G25" s="21" t="s">
        <v>19</v>
      </c>
      <c r="H25" s="47" t="str">
        <f t="shared" si="1"/>
        <v>-</v>
      </c>
      <c r="I25" s="47" t="str">
        <f t="shared" si="2"/>
        <v>-</v>
      </c>
      <c r="J25" s="22">
        <v>16584</v>
      </c>
      <c r="K25" s="47">
        <f t="shared" si="4"/>
        <v>1</v>
      </c>
    </row>
    <row r="26" spans="1:11">
      <c r="A26" s="16" t="s">
        <v>32</v>
      </c>
      <c r="B26" s="20">
        <v>78827</v>
      </c>
      <c r="C26" s="21">
        <v>6769</v>
      </c>
      <c r="D26" s="47">
        <f t="shared" si="0"/>
        <v>8.5871592220939527E-2</v>
      </c>
      <c r="E26" s="22">
        <v>72058</v>
      </c>
      <c r="F26" s="52">
        <f t="shared" si="3"/>
        <v>0.91412840777906046</v>
      </c>
      <c r="G26" s="21" t="s">
        <v>19</v>
      </c>
      <c r="H26" s="47" t="str">
        <f t="shared" si="1"/>
        <v>-</v>
      </c>
      <c r="I26" s="47" t="str">
        <f t="shared" si="2"/>
        <v>-</v>
      </c>
      <c r="J26" s="22">
        <v>78827</v>
      </c>
      <c r="K26" s="47">
        <f t="shared" si="4"/>
        <v>1</v>
      </c>
    </row>
    <row r="27" spans="1:11" ht="15.75" customHeight="1">
      <c r="A27" s="16" t="s">
        <v>33</v>
      </c>
      <c r="B27" s="20">
        <v>37722</v>
      </c>
      <c r="C27" s="21">
        <v>691</v>
      </c>
      <c r="D27" s="47">
        <f t="shared" si="0"/>
        <v>1.831822278776311E-2</v>
      </c>
      <c r="E27" s="22">
        <v>37031</v>
      </c>
      <c r="F27" s="52">
        <f t="shared" si="3"/>
        <v>0.98168177721223693</v>
      </c>
      <c r="G27" s="14" t="s">
        <v>19</v>
      </c>
      <c r="H27" s="47" t="str">
        <f t="shared" si="1"/>
        <v>-</v>
      </c>
      <c r="I27" s="47" t="str">
        <f t="shared" si="2"/>
        <v>-</v>
      </c>
      <c r="J27" s="22">
        <v>37722</v>
      </c>
      <c r="K27" s="47">
        <f t="shared" si="4"/>
        <v>1</v>
      </c>
    </row>
    <row r="28" spans="1:11" ht="15.75" customHeight="1">
      <c r="A28" s="16" t="s">
        <v>34</v>
      </c>
      <c r="B28" s="20">
        <v>28124</v>
      </c>
      <c r="C28" s="21">
        <v>12724</v>
      </c>
      <c r="D28" s="47">
        <f t="shared" si="0"/>
        <v>0.45242497511022617</v>
      </c>
      <c r="E28" s="22">
        <v>15400</v>
      </c>
      <c r="F28" s="52">
        <f t="shared" si="3"/>
        <v>0.54757502488977383</v>
      </c>
      <c r="G28" s="21">
        <v>766</v>
      </c>
      <c r="H28" s="47">
        <f t="shared" si="1"/>
        <v>6.0201194592895316E-2</v>
      </c>
      <c r="I28" s="47">
        <f t="shared" si="2"/>
        <v>2.7236523965296543E-2</v>
      </c>
      <c r="J28" s="22">
        <v>27358</v>
      </c>
      <c r="K28" s="47">
        <f t="shared" si="4"/>
        <v>0.97276347603470348</v>
      </c>
    </row>
    <row r="29" spans="1:11" ht="15.75" customHeight="1">
      <c r="A29" s="16" t="s">
        <v>35</v>
      </c>
      <c r="B29" s="20">
        <v>397059</v>
      </c>
      <c r="C29" s="21">
        <v>20753</v>
      </c>
      <c r="D29" s="47">
        <f t="shared" si="0"/>
        <v>5.2266791585129667E-2</v>
      </c>
      <c r="E29" s="22">
        <v>376306</v>
      </c>
      <c r="F29" s="52">
        <f t="shared" si="3"/>
        <v>0.9477332084148703</v>
      </c>
      <c r="G29" s="21">
        <v>404</v>
      </c>
      <c r="H29" s="47">
        <f t="shared" si="1"/>
        <v>1.9467065002650219E-2</v>
      </c>
      <c r="I29" s="47">
        <f t="shared" si="2"/>
        <v>1.0174810292676907E-3</v>
      </c>
      <c r="J29" s="22">
        <v>396655</v>
      </c>
      <c r="K29" s="47">
        <f t="shared" si="4"/>
        <v>0.99898251897073231</v>
      </c>
    </row>
    <row r="30" spans="1:11" ht="15.75" customHeight="1">
      <c r="A30" s="6" t="s">
        <v>36</v>
      </c>
      <c r="B30" s="12">
        <v>182305</v>
      </c>
      <c r="C30" s="10">
        <v>14796</v>
      </c>
      <c r="D30" s="45">
        <f t="shared" si="0"/>
        <v>8.1160692246509972E-2</v>
      </c>
      <c r="E30" s="7">
        <v>167509</v>
      </c>
      <c r="F30" s="50">
        <f t="shared" si="3"/>
        <v>0.91883930775348999</v>
      </c>
      <c r="G30" s="10">
        <v>1800</v>
      </c>
      <c r="H30" s="45">
        <f t="shared" si="1"/>
        <v>0.12165450121654502</v>
      </c>
      <c r="I30" s="45">
        <f t="shared" si="2"/>
        <v>9.873563533638682E-3</v>
      </c>
      <c r="J30" s="7">
        <v>182305</v>
      </c>
      <c r="K30" s="45">
        <f t="shared" si="4"/>
        <v>1</v>
      </c>
    </row>
    <row r="31" spans="1:11" ht="15.75" customHeight="1">
      <c r="A31" s="16" t="s">
        <v>37</v>
      </c>
      <c r="B31" s="20">
        <v>135310</v>
      </c>
      <c r="C31" s="21">
        <v>4576</v>
      </c>
      <c r="D31" s="47">
        <f t="shared" si="0"/>
        <v>3.3818638681546082E-2</v>
      </c>
      <c r="E31" s="22">
        <v>130734</v>
      </c>
      <c r="F31" s="52">
        <f t="shared" si="3"/>
        <v>0.96618136131845389</v>
      </c>
      <c r="G31" s="21">
        <v>64</v>
      </c>
      <c r="H31" s="47">
        <f t="shared" si="1"/>
        <v>1.3986013986013986E-2</v>
      </c>
      <c r="I31" s="47">
        <f t="shared" si="2"/>
        <v>4.7298795358805706E-4</v>
      </c>
      <c r="J31" s="22">
        <v>135246</v>
      </c>
      <c r="K31" s="47">
        <f t="shared" si="4"/>
        <v>0.99952701204641192</v>
      </c>
    </row>
    <row r="32" spans="1:11" ht="15.75" customHeight="1">
      <c r="A32" s="16" t="s">
        <v>38</v>
      </c>
      <c r="B32" s="20">
        <v>15652</v>
      </c>
      <c r="C32" s="21">
        <v>2786</v>
      </c>
      <c r="D32" s="47">
        <f t="shared" si="0"/>
        <v>0.17799642218246869</v>
      </c>
      <c r="E32" s="22">
        <v>12866</v>
      </c>
      <c r="F32" s="52">
        <f t="shared" si="3"/>
        <v>0.82200357781753131</v>
      </c>
      <c r="G32" s="21" t="s">
        <v>19</v>
      </c>
      <c r="H32" s="47" t="str">
        <f t="shared" si="1"/>
        <v>-</v>
      </c>
      <c r="I32" s="47" t="str">
        <f t="shared" si="2"/>
        <v>-</v>
      </c>
      <c r="J32" s="22">
        <v>15652</v>
      </c>
      <c r="K32" s="47">
        <f t="shared" si="4"/>
        <v>1</v>
      </c>
    </row>
    <row r="33" spans="1:11" ht="15.75" customHeight="1">
      <c r="A33" s="16" t="s">
        <v>39</v>
      </c>
      <c r="B33" s="20">
        <v>20344</v>
      </c>
      <c r="C33" s="21">
        <v>3498</v>
      </c>
      <c r="D33" s="47">
        <f t="shared" si="0"/>
        <v>0.17194258749508454</v>
      </c>
      <c r="E33" s="22">
        <v>16846</v>
      </c>
      <c r="F33" s="52">
        <f t="shared" si="3"/>
        <v>0.82805741250491549</v>
      </c>
      <c r="G33" s="21">
        <v>861</v>
      </c>
      <c r="H33" s="47">
        <f t="shared" si="1"/>
        <v>0.24614065180102915</v>
      </c>
      <c r="I33" s="47">
        <f t="shared" si="2"/>
        <v>4.2322060558395595E-2</v>
      </c>
      <c r="J33" s="22">
        <v>19483</v>
      </c>
      <c r="K33" s="47">
        <f t="shared" si="4"/>
        <v>0.9576779394416044</v>
      </c>
    </row>
    <row r="34" spans="1:11" ht="15.75" customHeight="1">
      <c r="A34" s="16" t="s">
        <v>40</v>
      </c>
      <c r="B34" s="20">
        <v>10999</v>
      </c>
      <c r="C34" s="21">
        <v>3936</v>
      </c>
      <c r="D34" s="47">
        <f t="shared" si="0"/>
        <v>0.35785071370124555</v>
      </c>
      <c r="E34" s="22">
        <v>7063</v>
      </c>
      <c r="F34" s="52">
        <f t="shared" si="3"/>
        <v>0.64214928629875445</v>
      </c>
      <c r="G34" s="21">
        <v>875</v>
      </c>
      <c r="H34" s="47">
        <f t="shared" si="1"/>
        <v>0.2223069105691057</v>
      </c>
      <c r="I34" s="47">
        <f t="shared" si="2"/>
        <v>7.9552686607873443E-2</v>
      </c>
      <c r="J34" s="22">
        <v>10124</v>
      </c>
      <c r="K34" s="47">
        <f t="shared" si="4"/>
        <v>0.9204473133921266</v>
      </c>
    </row>
    <row r="35" spans="1:11" ht="15.75" customHeight="1">
      <c r="A35" s="6" t="s">
        <v>41</v>
      </c>
      <c r="B35" s="12">
        <v>29056</v>
      </c>
      <c r="C35" s="10">
        <v>3836</v>
      </c>
      <c r="D35" s="45">
        <f t="shared" si="0"/>
        <v>0.13202092511013216</v>
      </c>
      <c r="E35" s="7">
        <v>25220</v>
      </c>
      <c r="F35" s="50">
        <f t="shared" si="3"/>
        <v>0.86797907488986781</v>
      </c>
      <c r="G35" s="10">
        <v>284</v>
      </c>
      <c r="H35" s="45">
        <f t="shared" si="1"/>
        <v>7.40354535974974E-2</v>
      </c>
      <c r="I35" s="45">
        <f t="shared" si="2"/>
        <v>9.7742290748898675E-3</v>
      </c>
      <c r="J35" s="7">
        <v>29056</v>
      </c>
      <c r="K35" s="45">
        <f t="shared" si="4"/>
        <v>1</v>
      </c>
    </row>
    <row r="36" spans="1:11" ht="15.75" customHeight="1">
      <c r="A36" s="16" t="s">
        <v>42</v>
      </c>
      <c r="B36" s="20">
        <v>7113</v>
      </c>
      <c r="C36" s="21">
        <v>648</v>
      </c>
      <c r="D36" s="47">
        <f t="shared" si="0"/>
        <v>9.1100801349641505E-2</v>
      </c>
      <c r="E36" s="22">
        <v>6465</v>
      </c>
      <c r="F36" s="52">
        <f t="shared" si="3"/>
        <v>0.90889919865035851</v>
      </c>
      <c r="G36" s="21" t="s">
        <v>19</v>
      </c>
      <c r="H36" s="47" t="str">
        <f t="shared" si="1"/>
        <v>-</v>
      </c>
      <c r="I36" s="47" t="str">
        <f t="shared" si="2"/>
        <v>-</v>
      </c>
      <c r="J36" s="22">
        <v>7113</v>
      </c>
      <c r="K36" s="47">
        <f t="shared" si="4"/>
        <v>1</v>
      </c>
    </row>
    <row r="37" spans="1:11" ht="15.75" customHeight="1">
      <c r="A37" s="16" t="s">
        <v>43</v>
      </c>
      <c r="B37" s="20">
        <v>4447</v>
      </c>
      <c r="C37" s="21">
        <v>580</v>
      </c>
      <c r="D37" s="47">
        <f t="shared" si="0"/>
        <v>0.13042500562176748</v>
      </c>
      <c r="E37" s="22">
        <v>3867</v>
      </c>
      <c r="F37" s="52">
        <f t="shared" si="3"/>
        <v>0.86957499437823249</v>
      </c>
      <c r="G37" s="21" t="s">
        <v>19</v>
      </c>
      <c r="H37" s="47" t="str">
        <f t="shared" si="1"/>
        <v>-</v>
      </c>
      <c r="I37" s="47" t="str">
        <f t="shared" si="2"/>
        <v>-</v>
      </c>
      <c r="J37" s="22">
        <v>4447</v>
      </c>
      <c r="K37" s="47">
        <f t="shared" si="4"/>
        <v>1</v>
      </c>
    </row>
    <row r="38" spans="1:11" ht="15.75" customHeight="1">
      <c r="A38" s="16" t="s">
        <v>44</v>
      </c>
      <c r="B38" s="20">
        <v>17496</v>
      </c>
      <c r="C38" s="21">
        <v>2608</v>
      </c>
      <c r="D38" s="47">
        <f t="shared" si="0"/>
        <v>0.14906264288980339</v>
      </c>
      <c r="E38" s="22">
        <v>14888</v>
      </c>
      <c r="F38" s="52">
        <f t="shared" si="3"/>
        <v>0.85093735711019658</v>
      </c>
      <c r="G38" s="21">
        <v>284</v>
      </c>
      <c r="H38" s="47">
        <f t="shared" si="1"/>
        <v>0.10889570552147239</v>
      </c>
      <c r="I38" s="47">
        <f t="shared" si="2"/>
        <v>1.623228166438043E-2</v>
      </c>
      <c r="J38" s="22">
        <v>17212</v>
      </c>
      <c r="K38" s="47">
        <f t="shared" si="4"/>
        <v>0.9837677183356196</v>
      </c>
    </row>
    <row r="39" spans="1:11" ht="15.75" customHeight="1">
      <c r="A39" s="6" t="s">
        <v>45</v>
      </c>
      <c r="B39" s="12">
        <v>44957</v>
      </c>
      <c r="C39" s="10">
        <v>7208</v>
      </c>
      <c r="D39" s="45">
        <f t="shared" si="0"/>
        <v>0.16033098293925307</v>
      </c>
      <c r="E39" s="7">
        <v>37749</v>
      </c>
      <c r="F39" s="50">
        <f t="shared" si="3"/>
        <v>0.83966901706074693</v>
      </c>
      <c r="G39" s="10">
        <v>3528</v>
      </c>
      <c r="H39" s="45">
        <f t="shared" si="1"/>
        <v>0.48945615982241952</v>
      </c>
      <c r="I39" s="45">
        <f t="shared" si="2"/>
        <v>7.8474987210000666E-2</v>
      </c>
      <c r="J39" s="7">
        <v>44957</v>
      </c>
      <c r="K39" s="45">
        <f t="shared" si="4"/>
        <v>1</v>
      </c>
    </row>
    <row r="40" spans="1:11" ht="15.75" customHeight="1">
      <c r="A40" s="16" t="s">
        <v>46</v>
      </c>
      <c r="B40" s="20">
        <v>2546</v>
      </c>
      <c r="C40" s="21">
        <v>1145</v>
      </c>
      <c r="D40" s="47">
        <f t="shared" si="0"/>
        <v>0.44972505891594661</v>
      </c>
      <c r="E40" s="22">
        <v>1401</v>
      </c>
      <c r="F40" s="52">
        <f t="shared" si="3"/>
        <v>0.55027494108405339</v>
      </c>
      <c r="G40" s="21" t="s">
        <v>19</v>
      </c>
      <c r="H40" s="47" t="str">
        <f t="shared" si="1"/>
        <v>-</v>
      </c>
      <c r="I40" s="47" t="str">
        <f t="shared" si="2"/>
        <v>-</v>
      </c>
      <c r="J40" s="22">
        <v>2546</v>
      </c>
      <c r="K40" s="47">
        <f t="shared" si="4"/>
        <v>1</v>
      </c>
    </row>
    <row r="41" spans="1:11" ht="15.75" customHeight="1">
      <c r="A41" s="16" t="s">
        <v>47</v>
      </c>
      <c r="B41" s="20">
        <v>11719</v>
      </c>
      <c r="C41" s="21">
        <v>958</v>
      </c>
      <c r="D41" s="47">
        <f t="shared" si="0"/>
        <v>8.1747589384759789E-2</v>
      </c>
      <c r="E41" s="22">
        <v>10761</v>
      </c>
      <c r="F41" s="52">
        <f t="shared" si="3"/>
        <v>0.91825241061524021</v>
      </c>
      <c r="G41" s="21" t="s">
        <v>19</v>
      </c>
      <c r="H41" s="47" t="str">
        <f t="shared" si="1"/>
        <v>-</v>
      </c>
      <c r="I41" s="47" t="str">
        <f t="shared" si="2"/>
        <v>-</v>
      </c>
      <c r="J41" s="22">
        <v>11719</v>
      </c>
      <c r="K41" s="47">
        <f t="shared" si="4"/>
        <v>1</v>
      </c>
    </row>
    <row r="42" spans="1:11" ht="15.75" customHeight="1">
      <c r="A42" s="16" t="s">
        <v>48</v>
      </c>
      <c r="B42" s="20">
        <v>30387</v>
      </c>
      <c r="C42" s="21">
        <v>5105</v>
      </c>
      <c r="D42" s="47">
        <f t="shared" si="0"/>
        <v>0.16799947345904498</v>
      </c>
      <c r="E42" s="22">
        <v>25282</v>
      </c>
      <c r="F42" s="52">
        <f t="shared" si="3"/>
        <v>0.83200052654095502</v>
      </c>
      <c r="G42" s="21">
        <v>3528</v>
      </c>
      <c r="H42" s="47">
        <f t="shared" si="1"/>
        <v>0.69108716944172377</v>
      </c>
      <c r="I42" s="47">
        <f t="shared" si="2"/>
        <v>0.1161022805805114</v>
      </c>
      <c r="J42" s="22">
        <v>26859</v>
      </c>
      <c r="K42" s="47">
        <f t="shared" si="4"/>
        <v>0.88389771941948858</v>
      </c>
    </row>
    <row r="43" spans="1:11" ht="15.75" customHeight="1">
      <c r="A43" s="23" t="s">
        <v>49</v>
      </c>
      <c r="B43" s="24">
        <v>305</v>
      </c>
      <c r="C43" s="15" t="s">
        <v>19</v>
      </c>
      <c r="D43" s="48" t="str">
        <f t="shared" si="0"/>
        <v>-</v>
      </c>
      <c r="E43" s="25">
        <v>305</v>
      </c>
      <c r="F43" s="53">
        <f t="shared" si="3"/>
        <v>1</v>
      </c>
      <c r="G43" s="26" t="s">
        <v>19</v>
      </c>
      <c r="H43" s="48" t="str">
        <f t="shared" si="1"/>
        <v>-</v>
      </c>
      <c r="I43" s="48" t="str">
        <f t="shared" si="2"/>
        <v>-</v>
      </c>
      <c r="J43" s="25">
        <v>305</v>
      </c>
      <c r="K43" s="48">
        <f t="shared" si="4"/>
        <v>1</v>
      </c>
    </row>
    <row r="44" spans="1:11" ht="15.75" customHeight="1">
      <c r="A44" s="13" t="s">
        <v>50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</sheetData>
  <mergeCells count="15">
    <mergeCell ref="A1:K1"/>
    <mergeCell ref="A2:K2"/>
    <mergeCell ref="A3:K3"/>
    <mergeCell ref="A4:K4"/>
    <mergeCell ref="A5:A10"/>
    <mergeCell ref="B7:B10"/>
    <mergeCell ref="B5:K5"/>
    <mergeCell ref="B6:K6"/>
    <mergeCell ref="C7:K7"/>
    <mergeCell ref="C9:D9"/>
    <mergeCell ref="G9:I9"/>
    <mergeCell ref="E9:F9"/>
    <mergeCell ref="J9:K9"/>
    <mergeCell ref="C8:F8"/>
    <mergeCell ref="G8:K8"/>
  </mergeCells>
  <pageMargins left="0.511811024" right="0.511811024" top="0.78740157499999996" bottom="0.7874015749999999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0"/>
  <sheetViews>
    <sheetView workbookViewId="0"/>
  </sheetViews>
  <sheetFormatPr defaultColWidth="14.42578125" defaultRowHeight="15" customHeight="1"/>
  <cols>
    <col min="1" max="11" width="8.7109375" customWidth="1"/>
  </cols>
  <sheetData>
    <row r="1" spans="1:4">
      <c r="A1" t="s">
        <v>51</v>
      </c>
      <c r="B1" t="s">
        <v>52</v>
      </c>
      <c r="C1" t="s">
        <v>53</v>
      </c>
      <c r="D1" t="s">
        <v>54</v>
      </c>
    </row>
    <row r="2" spans="1:4">
      <c r="A2">
        <v>11</v>
      </c>
      <c r="B2" t="s">
        <v>55</v>
      </c>
      <c r="C2" t="s">
        <v>17</v>
      </c>
      <c r="D2" t="s">
        <v>16</v>
      </c>
    </row>
    <row r="3" spans="1:4">
      <c r="A3">
        <v>12</v>
      </c>
      <c r="B3" t="s">
        <v>56</v>
      </c>
      <c r="C3" t="s">
        <v>18</v>
      </c>
      <c r="D3" t="s">
        <v>16</v>
      </c>
    </row>
    <row r="4" spans="1:4">
      <c r="A4">
        <v>13</v>
      </c>
      <c r="B4" t="s">
        <v>57</v>
      </c>
      <c r="C4" t="s">
        <v>21</v>
      </c>
      <c r="D4" t="s">
        <v>16</v>
      </c>
    </row>
    <row r="5" spans="1:4">
      <c r="A5">
        <v>14</v>
      </c>
      <c r="B5" t="s">
        <v>58</v>
      </c>
      <c r="C5" t="s">
        <v>22</v>
      </c>
      <c r="D5" t="s">
        <v>16</v>
      </c>
    </row>
    <row r="6" spans="1:4">
      <c r="A6">
        <v>15</v>
      </c>
      <c r="B6" t="s">
        <v>59</v>
      </c>
      <c r="C6" t="s">
        <v>23</v>
      </c>
      <c r="D6" t="s">
        <v>16</v>
      </c>
    </row>
    <row r="7" spans="1:4">
      <c r="A7">
        <v>16</v>
      </c>
      <c r="B7" t="s">
        <v>60</v>
      </c>
      <c r="C7" t="s">
        <v>24</v>
      </c>
      <c r="D7" t="s">
        <v>16</v>
      </c>
    </row>
    <row r="8" spans="1:4">
      <c r="A8">
        <v>17</v>
      </c>
      <c r="B8" t="s">
        <v>61</v>
      </c>
      <c r="C8" t="s">
        <v>25</v>
      </c>
      <c r="D8" t="s">
        <v>16</v>
      </c>
    </row>
    <row r="9" spans="1:4">
      <c r="A9">
        <v>21</v>
      </c>
      <c r="B9" t="s">
        <v>62</v>
      </c>
      <c r="C9" t="s">
        <v>27</v>
      </c>
      <c r="D9" t="s">
        <v>26</v>
      </c>
    </row>
    <row r="10" spans="1:4">
      <c r="A10">
        <v>22</v>
      </c>
      <c r="B10" t="s">
        <v>63</v>
      </c>
      <c r="C10" t="s">
        <v>28</v>
      </c>
      <c r="D10" t="s">
        <v>26</v>
      </c>
    </row>
    <row r="11" spans="1:4">
      <c r="A11">
        <v>23</v>
      </c>
      <c r="B11" t="s">
        <v>64</v>
      </c>
      <c r="C11" t="s">
        <v>29</v>
      </c>
      <c r="D11" t="s">
        <v>26</v>
      </c>
    </row>
    <row r="12" spans="1:4">
      <c r="A12">
        <v>24</v>
      </c>
      <c r="B12" t="s">
        <v>65</v>
      </c>
      <c r="C12" t="s">
        <v>30</v>
      </c>
      <c r="D12" t="s">
        <v>26</v>
      </c>
    </row>
    <row r="13" spans="1:4">
      <c r="A13">
        <v>25</v>
      </c>
      <c r="B13" t="s">
        <v>66</v>
      </c>
      <c r="C13" t="s">
        <v>31</v>
      </c>
      <c r="D13" t="s">
        <v>26</v>
      </c>
    </row>
    <row r="14" spans="1:4">
      <c r="A14">
        <v>26</v>
      </c>
      <c r="B14" t="s">
        <v>67</v>
      </c>
      <c r="C14" t="s">
        <v>32</v>
      </c>
      <c r="D14" t="s">
        <v>26</v>
      </c>
    </row>
    <row r="15" spans="1:4">
      <c r="A15">
        <v>27</v>
      </c>
      <c r="B15" t="s">
        <v>68</v>
      </c>
      <c r="C15" t="s">
        <v>33</v>
      </c>
      <c r="D15" t="s">
        <v>26</v>
      </c>
    </row>
    <row r="16" spans="1:4">
      <c r="A16">
        <v>28</v>
      </c>
      <c r="B16" t="s">
        <v>69</v>
      </c>
      <c r="C16" t="s">
        <v>34</v>
      </c>
      <c r="D16" t="s">
        <v>26</v>
      </c>
    </row>
    <row r="17" spans="1:4">
      <c r="A17">
        <v>29</v>
      </c>
      <c r="B17" t="s">
        <v>70</v>
      </c>
      <c r="C17" t="s">
        <v>35</v>
      </c>
      <c r="D17" t="s">
        <v>26</v>
      </c>
    </row>
    <row r="18" spans="1:4">
      <c r="A18">
        <v>31</v>
      </c>
      <c r="B18" t="s">
        <v>71</v>
      </c>
      <c r="C18" t="s">
        <v>37</v>
      </c>
      <c r="D18" t="s">
        <v>36</v>
      </c>
    </row>
    <row r="19" spans="1:4">
      <c r="A19">
        <v>32</v>
      </c>
      <c r="B19" t="s">
        <v>72</v>
      </c>
      <c r="C19" t="s">
        <v>38</v>
      </c>
      <c r="D19" t="s">
        <v>36</v>
      </c>
    </row>
    <row r="20" spans="1:4">
      <c r="A20">
        <v>33</v>
      </c>
      <c r="B20" t="s">
        <v>73</v>
      </c>
      <c r="C20" t="s">
        <v>39</v>
      </c>
      <c r="D20" t="s">
        <v>36</v>
      </c>
    </row>
    <row r="21" spans="1:4" ht="15.75" customHeight="1">
      <c r="A21">
        <v>35</v>
      </c>
      <c r="B21" t="s">
        <v>74</v>
      </c>
      <c r="C21" t="s">
        <v>40</v>
      </c>
      <c r="D21" t="s">
        <v>36</v>
      </c>
    </row>
    <row r="22" spans="1:4" ht="15.75" customHeight="1">
      <c r="A22">
        <v>41</v>
      </c>
      <c r="B22" t="s">
        <v>75</v>
      </c>
      <c r="C22" t="s">
        <v>42</v>
      </c>
      <c r="D22" t="s">
        <v>41</v>
      </c>
    </row>
    <row r="23" spans="1:4" ht="15.75" customHeight="1">
      <c r="A23">
        <v>42</v>
      </c>
      <c r="B23" t="s">
        <v>76</v>
      </c>
      <c r="C23" t="s">
        <v>43</v>
      </c>
      <c r="D23" t="s">
        <v>41</v>
      </c>
    </row>
    <row r="24" spans="1:4" ht="15.75" customHeight="1">
      <c r="A24">
        <v>43</v>
      </c>
      <c r="B24" t="s">
        <v>77</v>
      </c>
      <c r="C24" t="s">
        <v>44</v>
      </c>
      <c r="D24" t="s">
        <v>41</v>
      </c>
    </row>
    <row r="25" spans="1:4" ht="15.75" customHeight="1">
      <c r="A25">
        <v>50</v>
      </c>
      <c r="B25" t="s">
        <v>78</v>
      </c>
      <c r="C25" t="s">
        <v>46</v>
      </c>
      <c r="D25" t="s">
        <v>45</v>
      </c>
    </row>
    <row r="26" spans="1:4" ht="15.75" customHeight="1">
      <c r="A26">
        <v>51</v>
      </c>
      <c r="B26" t="s">
        <v>79</v>
      </c>
      <c r="C26" t="s">
        <v>47</v>
      </c>
      <c r="D26" t="s">
        <v>45</v>
      </c>
    </row>
    <row r="27" spans="1:4" ht="15.75" customHeight="1">
      <c r="A27">
        <v>52</v>
      </c>
      <c r="B27" t="s">
        <v>80</v>
      </c>
      <c r="C27" t="s">
        <v>48</v>
      </c>
      <c r="D27" t="s">
        <v>45</v>
      </c>
    </row>
    <row r="28" spans="1:4" ht="15.75" customHeight="1">
      <c r="A28">
        <v>53</v>
      </c>
      <c r="B28" t="s">
        <v>81</v>
      </c>
      <c r="C28" t="s">
        <v>49</v>
      </c>
      <c r="D28" t="s">
        <v>45</v>
      </c>
    </row>
    <row r="29" spans="1:4" ht="15.75" customHeight="1"/>
    <row r="30" spans="1:4" ht="15.75" customHeight="1"/>
    <row r="31" spans="1:4" ht="15.75" customHeight="1"/>
    <row r="32" spans="1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0"/>
  <sheetViews>
    <sheetView workbookViewId="0"/>
  </sheetViews>
  <sheetFormatPr defaultColWidth="14.42578125" defaultRowHeight="15" customHeight="1"/>
  <cols>
    <col min="1" max="11" width="8.7109375" customWidth="1"/>
  </cols>
  <sheetData>
    <row r="1" spans="1:5">
      <c r="A1" s="42" t="s">
        <v>82</v>
      </c>
      <c r="B1" s="43"/>
      <c r="C1" s="43"/>
      <c r="D1" s="43"/>
      <c r="E1" s="43"/>
    </row>
    <row r="2" spans="1:5">
      <c r="A2" s="42" t="s">
        <v>83</v>
      </c>
      <c r="B2" s="43"/>
      <c r="C2" s="43"/>
      <c r="D2" s="43"/>
      <c r="E2" s="43"/>
    </row>
    <row r="3" spans="1:5">
      <c r="A3" s="42" t="s">
        <v>84</v>
      </c>
      <c r="B3" s="42" t="s">
        <v>85</v>
      </c>
      <c r="C3" s="42" t="s">
        <v>86</v>
      </c>
      <c r="D3" s="43"/>
      <c r="E3" s="43"/>
    </row>
    <row r="4" spans="1:5">
      <c r="A4" s="43"/>
      <c r="B4" s="43"/>
      <c r="C4" s="42" t="s">
        <v>4</v>
      </c>
      <c r="D4" s="43"/>
      <c r="E4" s="43"/>
    </row>
    <row r="5" spans="1:5">
      <c r="A5" s="43"/>
      <c r="B5" s="43"/>
      <c r="C5" t="s">
        <v>5</v>
      </c>
      <c r="D5" t="s">
        <v>87</v>
      </c>
      <c r="E5" t="s">
        <v>88</v>
      </c>
    </row>
    <row r="6" spans="1:5">
      <c r="A6" t="s">
        <v>89</v>
      </c>
      <c r="B6" t="s">
        <v>15</v>
      </c>
      <c r="C6">
        <v>203062512</v>
      </c>
      <c r="D6">
        <v>203518</v>
      </c>
      <c r="E6">
        <v>202858994</v>
      </c>
    </row>
    <row r="7" spans="1:5">
      <c r="A7" t="s">
        <v>54</v>
      </c>
      <c r="B7" t="s">
        <v>16</v>
      </c>
      <c r="C7">
        <v>17349619</v>
      </c>
      <c r="D7">
        <v>58966</v>
      </c>
      <c r="E7">
        <v>17290653</v>
      </c>
    </row>
    <row r="8" spans="1:5">
      <c r="A8" t="s">
        <v>54</v>
      </c>
      <c r="B8" t="s">
        <v>26</v>
      </c>
      <c r="C8">
        <v>54644582</v>
      </c>
      <c r="D8">
        <v>107566</v>
      </c>
      <c r="E8">
        <v>54537016</v>
      </c>
    </row>
    <row r="9" spans="1:5">
      <c r="A9" t="s">
        <v>54</v>
      </c>
      <c r="B9" t="s">
        <v>36</v>
      </c>
      <c r="C9">
        <v>84847187</v>
      </c>
      <c r="D9">
        <v>20961</v>
      </c>
      <c r="E9">
        <v>84826226</v>
      </c>
    </row>
    <row r="10" spans="1:5">
      <c r="A10" t="s">
        <v>54</v>
      </c>
      <c r="B10" t="s">
        <v>41</v>
      </c>
      <c r="C10">
        <v>29933315</v>
      </c>
      <c r="D10">
        <v>5964</v>
      </c>
      <c r="E10">
        <v>29927351</v>
      </c>
    </row>
    <row r="11" spans="1:5">
      <c r="A11" t="s">
        <v>54</v>
      </c>
      <c r="B11" t="s">
        <v>45</v>
      </c>
      <c r="C11">
        <v>16287809</v>
      </c>
      <c r="D11">
        <v>10061</v>
      </c>
      <c r="E11">
        <v>16277748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6">
    <mergeCell ref="A1:E1"/>
    <mergeCell ref="A2:E2"/>
    <mergeCell ref="A3:A5"/>
    <mergeCell ref="B3:B5"/>
    <mergeCell ref="C3:E3"/>
    <mergeCell ref="C4:E4"/>
  </mergeCells>
  <pageMargins left="0.511811024" right="0.511811024" top="0.78740157499999996" bottom="0.78740157499999996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1448C3EBD8EC141866AD1CE76139379" ma:contentTypeVersion="8" ma:contentTypeDescription="Crie um novo documento." ma:contentTypeScope="" ma:versionID="8a26e4c3365e16888fb1ecdea9c14f69">
  <xsd:schema xmlns:xsd="http://www.w3.org/2001/XMLSchema" xmlns:xs="http://www.w3.org/2001/XMLSchema" xmlns:p="http://schemas.microsoft.com/office/2006/metadata/properties" xmlns:ns2="7c3d1b38-a16c-4759-b92e-2efe9ffee0e6" targetNamespace="http://schemas.microsoft.com/office/2006/metadata/properties" ma:root="true" ma:fieldsID="101a3be064994313ba82a49645d66896" ns2:_="">
    <xsd:import namespace="7c3d1b38-a16c-4759-b92e-2efe9ffee0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3d1b38-a16c-4759-b92e-2efe9ffee0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Marcações de imagem" ma:readOnly="false" ma:fieldId="{5cf76f15-5ced-4ddc-b409-7134ff3c332f}" ma:taxonomyMulti="true" ma:sspId="1f81e987-bf3d-489f-ba09-155191a9b1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3d1b38-a16c-4759-b92e-2efe9ffee0e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8F1F465-8416-4757-8CDF-1FD10C8C9F45}"/>
</file>

<file path=customXml/itemProps2.xml><?xml version="1.0" encoding="utf-8"?>
<ds:datastoreItem xmlns:ds="http://schemas.openxmlformats.org/officeDocument/2006/customXml" ds:itemID="{CBE61B12-43FE-4C61-8F3C-F54462CC61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8C9D61-6DA9-4825-B49A-94654E8DB390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6e09cb10-7a67-4db3-8963-43eb9854a228"/>
    <ds:schemaRef ds:uri="http://schemas.microsoft.com/office/infopath/2007/PartnerControls"/>
    <ds:schemaRef ds:uri="a914d7cb-09a9-4dc1-8d6c-2c358e89cda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Planilha3</vt:lpstr>
      <vt:lpstr>Planilha2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Souza Damasco</dc:creator>
  <cp:keywords/>
  <dc:description/>
  <cp:lastModifiedBy>Marta de Oliveira Antunes</cp:lastModifiedBy>
  <cp:revision/>
  <dcterms:created xsi:type="dcterms:W3CDTF">2023-07-16T22:47:22Z</dcterms:created>
  <dcterms:modified xsi:type="dcterms:W3CDTF">2023-07-22T17:09:38Z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0x01010031448C3EBD8EC141866AD1CE76139379</vt:lpwstr>
  </property>
  <property fmtid="{D5CDD505-2E9C-101B-9397-08002B2CF9AE}" pid="3" name="MediaServiceImageTags">
    <vt:lpwstr/>
  </property>
  <property fmtid="{D5CDD505-2E9C-101B-9397-08002B2CF9AE}" pid="4" name="Order">
    <vt:r8>37100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